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8800" windowHeight="1198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C542" i="1" l="1"/>
  <c r="D541" i="1"/>
  <c r="B540" i="1"/>
  <c r="E508" i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B541" i="1" l="1"/>
  <c r="B542" i="1"/>
  <c r="C540" i="1"/>
  <c r="C541" i="1"/>
  <c r="D542" i="1"/>
  <c r="D540" i="1"/>
  <c r="F542" i="1"/>
  <c r="E495" i="1"/>
  <c r="F495" i="1"/>
  <c r="F540" i="1" s="1"/>
  <c r="F54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<sst xmlns="http://schemas.openxmlformats.org/spreadsheetml/2006/main" count="13" uniqueCount="13">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</sst>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Inwestorów'!$A$4:$A$537</c:f>
              <c:numCache>
                <c:formatCode>m/d/yyyy</c:formatCode>
                <c:ptCount val="53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</c:numCache>
            </c:numRef>
          </c:cat>
          <c:val>
            <c:numRef>
              <c:f>'Sentyment Inwestorów'!$G$4:$G$537</c:f>
              <c:numCache>
                <c:formatCode>#,##0.00</c:formatCode>
                <c:ptCount val="534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60279.93</c:v>
                </c:pt>
                <c:pt idx="518">
                  <c:v>59376.35</c:v>
                </c:pt>
                <c:pt idx="519">
                  <c:v>61043.33</c:v>
                </c:pt>
                <c:pt idx="520">
                  <c:v>60898.92</c:v>
                </c:pt>
                <c:pt idx="521">
                  <c:v>62004.52</c:v>
                </c:pt>
                <c:pt idx="522">
                  <c:v>63262.41</c:v>
                </c:pt>
                <c:pt idx="523">
                  <c:v>65400.51</c:v>
                </c:pt>
                <c:pt idx="524">
                  <c:v>66757.97</c:v>
                </c:pt>
                <c:pt idx="525">
                  <c:v>66507.19</c:v>
                </c:pt>
                <c:pt idx="526">
                  <c:v>65806.48</c:v>
                </c:pt>
                <c:pt idx="527">
                  <c:v>67745.39</c:v>
                </c:pt>
                <c:pt idx="528">
                  <c:v>66836.25</c:v>
                </c:pt>
                <c:pt idx="529">
                  <c:v>66598.05</c:v>
                </c:pt>
                <c:pt idx="530">
                  <c:v>67292.59</c:v>
                </c:pt>
                <c:pt idx="531">
                  <c:v>66882.41</c:v>
                </c:pt>
                <c:pt idx="532">
                  <c:v>67833.05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9068480"/>
        <c:axId val="-1869067936"/>
      </c:lineChart>
      <c:dateAx>
        <c:axId val="-1869068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067936"/>
        <c:crosses val="autoZero"/>
        <c:auto val="1"/>
        <c:lblOffset val="100"/>
        <c:baseTimeUnit val="days"/>
      </c:dateAx>
      <c:valAx>
        <c:axId val="-186906793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0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Inwestorów'!$A$4:$A$537</c:f>
              <c:numCache>
                <c:formatCode>m/d/yyyy</c:formatCode>
                <c:ptCount val="53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</c:numCache>
            </c:numRef>
          </c:cat>
          <c:val>
            <c:numRef>
              <c:f>'Sentyment Inwestorów'!$F$4:$F$537</c:f>
              <c:numCache>
                <c:formatCode>0.0%</c:formatCode>
                <c:ptCount val="534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9061952"/>
        <c:axId val="-186906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Inwestorów'!$A$4:$A$537</c15:sqref>
                        </c15:formulaRef>
                      </c:ext>
                    </c:extLst>
                    <c:numCache>
                      <c:formatCode>m/d/yyyy</c:formatCode>
                      <c:ptCount val="53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Inwestorów'!$B$4:$B$537</c15:sqref>
                        </c15:formulaRef>
                      </c:ext>
                    </c:extLst>
                    <c:numCache>
                      <c:formatCode>0.0%</c:formatCode>
                      <c:ptCount val="534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Inwestorów'!$A$4:$A$537</c15:sqref>
                        </c15:formulaRef>
                      </c:ext>
                    </c:extLst>
                    <c:numCache>
                      <c:formatCode>m/d/yyyy</c:formatCode>
                      <c:ptCount val="53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Inwestorów'!$D$4:$D$537</c15:sqref>
                        </c15:formulaRef>
                      </c:ext>
                    </c:extLst>
                    <c:numCache>
                      <c:formatCode>0.0%</c:formatCode>
                      <c:ptCount val="534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Inwestorów'!$A$4:$A$537</c15:sqref>
                        </c15:formulaRef>
                      </c:ext>
                    </c:extLst>
                    <c:numCache>
                      <c:formatCode>m/d/yyyy</c:formatCode>
                      <c:ptCount val="53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Inwestorów'!$F$4:$F$537</c15:sqref>
                        </c15:formulaRef>
                      </c:ext>
                    </c:extLst>
                    <c:numCache>
                      <c:formatCode>0.0%</c:formatCode>
                      <c:ptCount val="534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-1869061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067392"/>
        <c:crosses val="autoZero"/>
        <c:auto val="1"/>
        <c:lblOffset val="100"/>
        <c:baseTimeUnit val="days"/>
      </c:dateAx>
      <c:valAx>
        <c:axId val="-1869067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06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142875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2"/>
  <sheetViews>
    <sheetView showGridLines="0" tabSelected="1" workbookViewId="0">
      <pane ySplit="3" topLeftCell="A527" activePane="bottomLeft" state="frozen"/>
      <selection pane="bottomLeft" activeCell="A538" sqref="A538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9" t="s">
        <v>1</v>
      </c>
      <c r="B1" s="49"/>
      <c r="C1" s="49"/>
      <c r="D1" s="49"/>
      <c r="E1" s="49"/>
      <c r="F1" s="49"/>
      <c r="G1" s="49"/>
    </row>
    <row r="2" spans="1:7">
      <c r="A2" s="47" t="s">
        <v>0</v>
      </c>
      <c r="B2" s="45" t="s">
        <v>6</v>
      </c>
      <c r="C2" s="46"/>
      <c r="D2" s="46"/>
      <c r="E2" s="12"/>
      <c r="F2" s="6" t="s">
        <v>7</v>
      </c>
      <c r="G2" s="6"/>
    </row>
    <row r="3" spans="1:7">
      <c r="A3" s="48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7" si="55">SUM(B503:D503)</f>
        <v>1</v>
      </c>
      <c r="F503" s="16">
        <f t="shared" ref="F503:F507" si="56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55"/>
        <v>0.99999999999999989</v>
      </c>
      <c r="F505" s="16">
        <f t="shared" si="56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55"/>
        <v>0.99999999999999989</v>
      </c>
      <c r="F506" s="16">
        <f t="shared" si="56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55"/>
        <v>1</v>
      </c>
      <c r="F507" s="16">
        <f t="shared" si="56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ref="E508:E510" si="57">SUM(B508:D508)</f>
        <v>1</v>
      </c>
      <c r="F508" s="16">
        <f t="shared" ref="F508:F510" si="58">B508-D508</f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57"/>
        <v>1</v>
      </c>
      <c r="F509" s="16">
        <f t="shared" si="58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57"/>
        <v>1</v>
      </c>
      <c r="F510" s="16">
        <f t="shared" si="58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36" si="59">SUM(B511:D511)</f>
        <v>1</v>
      </c>
      <c r="F511" s="16">
        <f t="shared" ref="F511:F536" si="60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59"/>
        <v>1</v>
      </c>
      <c r="F512" s="16">
        <f t="shared" si="60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59"/>
        <v>1</v>
      </c>
      <c r="F513" s="16">
        <f t="shared" si="60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59"/>
        <v>1</v>
      </c>
      <c r="F514" s="16">
        <f t="shared" si="60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59"/>
        <v>1</v>
      </c>
      <c r="F515" s="16">
        <f t="shared" si="60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59"/>
        <v>1</v>
      </c>
      <c r="F516" s="16">
        <f t="shared" si="60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59"/>
        <v>1</v>
      </c>
      <c r="F517" s="16">
        <f t="shared" si="60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59"/>
        <v>1</v>
      </c>
      <c r="F518" s="16">
        <f t="shared" si="60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59"/>
        <v>1</v>
      </c>
      <c r="F519" s="16">
        <f t="shared" si="60"/>
        <v>0.15189873417721517</v>
      </c>
      <c r="G519" s="20">
        <v>58512.71</v>
      </c>
    </row>
    <row r="520" spans="1:7">
      <c r="A520" s="44">
        <v>44294</v>
      </c>
      <c r="B520" s="42">
        <v>0.44198895027624308</v>
      </c>
      <c r="C520" s="42">
        <v>0.30386740331491713</v>
      </c>
      <c r="D520" s="42">
        <v>0.2541436464088398</v>
      </c>
      <c r="E520" s="40">
        <f t="shared" si="59"/>
        <v>1</v>
      </c>
      <c r="F520" s="41">
        <f t="shared" si="60"/>
        <v>0.18784530386740328</v>
      </c>
      <c r="G520" s="43">
        <v>59435.58</v>
      </c>
    </row>
    <row r="521" spans="1:7">
      <c r="A521" s="44">
        <v>44301</v>
      </c>
      <c r="B521" s="42">
        <v>0.48466257668711654</v>
      </c>
      <c r="C521" s="42">
        <v>0.22085889570552147</v>
      </c>
      <c r="D521" s="42">
        <v>0.29447852760736198</v>
      </c>
      <c r="E521" s="40">
        <f t="shared" si="59"/>
        <v>1</v>
      </c>
      <c r="F521" s="41">
        <f t="shared" si="60"/>
        <v>0.19018404907975456</v>
      </c>
      <c r="G521" s="43">
        <v>60279.93</v>
      </c>
    </row>
    <row r="522" spans="1:7">
      <c r="A522" s="44">
        <v>44308</v>
      </c>
      <c r="B522" s="42">
        <v>0.50310559006211175</v>
      </c>
      <c r="C522" s="42">
        <v>0.20496894409937888</v>
      </c>
      <c r="D522" s="42">
        <v>0.29192546583850931</v>
      </c>
      <c r="E522" s="40">
        <f t="shared" si="59"/>
        <v>1</v>
      </c>
      <c r="F522" s="41">
        <f t="shared" si="60"/>
        <v>0.21118012422360244</v>
      </c>
      <c r="G522" s="43">
        <v>59376.35</v>
      </c>
    </row>
    <row r="523" spans="1:7">
      <c r="A523" s="44">
        <v>44315</v>
      </c>
      <c r="B523" s="42">
        <v>0.5</v>
      </c>
      <c r="C523" s="42">
        <v>0.22368421052631579</v>
      </c>
      <c r="D523" s="42">
        <v>0.27631578947368424</v>
      </c>
      <c r="E523" s="40">
        <f t="shared" si="59"/>
        <v>1</v>
      </c>
      <c r="F523" s="41">
        <f t="shared" si="60"/>
        <v>0.22368421052631576</v>
      </c>
      <c r="G523" s="43">
        <v>61043.33</v>
      </c>
    </row>
    <row r="524" spans="1:7">
      <c r="A524" s="44">
        <v>44322</v>
      </c>
      <c r="B524" s="42">
        <v>0.45270270270270269</v>
      </c>
      <c r="C524" s="42">
        <v>0.22972972972972974</v>
      </c>
      <c r="D524" s="42">
        <v>0.31756756756756754</v>
      </c>
      <c r="E524" s="40">
        <f t="shared" si="59"/>
        <v>1</v>
      </c>
      <c r="F524" s="41">
        <f t="shared" si="60"/>
        <v>0.13513513513513514</v>
      </c>
      <c r="G524" s="43">
        <v>60898.92</v>
      </c>
    </row>
    <row r="525" spans="1:7">
      <c r="A525" s="44">
        <v>44329</v>
      </c>
      <c r="B525" s="42">
        <v>0.55900621118012417</v>
      </c>
      <c r="C525" s="42">
        <v>0.16149068322981366</v>
      </c>
      <c r="D525" s="42">
        <v>0.27950310559006208</v>
      </c>
      <c r="E525" s="40">
        <f t="shared" si="59"/>
        <v>0.99999999999999989</v>
      </c>
      <c r="F525" s="41">
        <f t="shared" si="60"/>
        <v>0.27950310559006208</v>
      </c>
      <c r="G525" s="43">
        <v>62004.52</v>
      </c>
    </row>
    <row r="526" spans="1:7">
      <c r="A526" s="44">
        <v>44336</v>
      </c>
      <c r="B526" s="42">
        <v>0.52105263157894732</v>
      </c>
      <c r="C526" s="42">
        <v>0.21052631578947367</v>
      </c>
      <c r="D526" s="42">
        <v>0.26842105263157895</v>
      </c>
      <c r="E526" s="40">
        <f t="shared" si="59"/>
        <v>1</v>
      </c>
      <c r="F526" s="41">
        <f t="shared" si="60"/>
        <v>0.25263157894736837</v>
      </c>
      <c r="G526" s="43">
        <v>63262.41</v>
      </c>
    </row>
    <row r="527" spans="1:7">
      <c r="A527" s="44">
        <v>44343</v>
      </c>
      <c r="B527" s="42">
        <v>0.54128440366972475</v>
      </c>
      <c r="C527" s="42">
        <v>0.22018348623853212</v>
      </c>
      <c r="D527" s="42">
        <v>0.23853211009174313</v>
      </c>
      <c r="E527" s="40">
        <f t="shared" si="59"/>
        <v>1</v>
      </c>
      <c r="F527" s="41">
        <f t="shared" si="60"/>
        <v>0.30275229357798161</v>
      </c>
      <c r="G527" s="43">
        <v>65400.51</v>
      </c>
    </row>
    <row r="528" spans="1:7">
      <c r="A528" s="44">
        <v>44350</v>
      </c>
      <c r="B528" s="42">
        <v>0.56204379562043794</v>
      </c>
      <c r="C528" s="42">
        <v>0.18978102189781021</v>
      </c>
      <c r="D528" s="42">
        <v>0.24817518248175183</v>
      </c>
      <c r="E528" s="40">
        <f t="shared" si="59"/>
        <v>1</v>
      </c>
      <c r="F528" s="41">
        <f t="shared" si="60"/>
        <v>0.31386861313868608</v>
      </c>
      <c r="G528" s="43">
        <v>66757.97</v>
      </c>
    </row>
    <row r="529" spans="1:7">
      <c r="A529" s="44">
        <v>44357</v>
      </c>
      <c r="B529" s="42">
        <v>0.50993377483443714</v>
      </c>
      <c r="C529" s="42">
        <v>0.19867549668874171</v>
      </c>
      <c r="D529" s="42">
        <v>0.29139072847682118</v>
      </c>
      <c r="E529" s="40">
        <f t="shared" si="59"/>
        <v>1</v>
      </c>
      <c r="F529" s="41">
        <f t="shared" si="60"/>
        <v>0.21854304635761596</v>
      </c>
      <c r="G529" s="43">
        <v>66507.19</v>
      </c>
    </row>
    <row r="530" spans="1:7">
      <c r="A530" s="44">
        <v>44364</v>
      </c>
      <c r="B530" s="42">
        <v>0.46710526315789475</v>
      </c>
      <c r="C530" s="42">
        <v>0.19736842105263158</v>
      </c>
      <c r="D530" s="42">
        <v>0.33552631578947367</v>
      </c>
      <c r="E530" s="40">
        <f t="shared" si="59"/>
        <v>1</v>
      </c>
      <c r="F530" s="41">
        <f t="shared" si="60"/>
        <v>0.13157894736842107</v>
      </c>
      <c r="G530" s="43">
        <v>65806.48</v>
      </c>
    </row>
    <row r="531" spans="1:7">
      <c r="A531" s="44">
        <v>44371</v>
      </c>
      <c r="B531" s="42">
        <v>0.33098591549295775</v>
      </c>
      <c r="C531" s="42">
        <v>0.28169014084507044</v>
      </c>
      <c r="D531" s="42">
        <v>0.38732394366197181</v>
      </c>
      <c r="E531" s="40">
        <f t="shared" si="59"/>
        <v>1</v>
      </c>
      <c r="F531" s="41">
        <f t="shared" si="60"/>
        <v>-5.6338028169014065E-2</v>
      </c>
      <c r="G531" s="43">
        <v>67745.39</v>
      </c>
    </row>
    <row r="532" spans="1:7">
      <c r="A532" s="44">
        <v>44378</v>
      </c>
      <c r="B532" s="42">
        <v>0.44252873563218392</v>
      </c>
      <c r="C532" s="42">
        <v>0.22988505747126436</v>
      </c>
      <c r="D532" s="42">
        <v>0.32758620689655171</v>
      </c>
      <c r="E532" s="40">
        <f t="shared" si="59"/>
        <v>1</v>
      </c>
      <c r="F532" s="41">
        <f t="shared" si="60"/>
        <v>0.11494252873563221</v>
      </c>
      <c r="G532" s="43">
        <v>66836.25</v>
      </c>
    </row>
    <row r="533" spans="1:7">
      <c r="A533" s="44">
        <v>44385</v>
      </c>
      <c r="B533" s="42">
        <v>0.40714285714285714</v>
      </c>
      <c r="C533" s="42">
        <v>0.32857142857142857</v>
      </c>
      <c r="D533" s="42">
        <v>0.26428571428571429</v>
      </c>
      <c r="E533" s="40">
        <f t="shared" si="59"/>
        <v>1</v>
      </c>
      <c r="F533" s="41">
        <f t="shared" si="60"/>
        <v>0.14285714285714285</v>
      </c>
      <c r="G533" s="43">
        <v>66598.05</v>
      </c>
    </row>
    <row r="534" spans="1:7">
      <c r="A534" s="44">
        <v>44392</v>
      </c>
      <c r="B534" s="42">
        <v>0.45588235294117646</v>
      </c>
      <c r="C534" s="42">
        <v>0.29411764705882354</v>
      </c>
      <c r="D534" s="42">
        <v>0.25</v>
      </c>
      <c r="E534" s="40">
        <f t="shared" si="59"/>
        <v>1</v>
      </c>
      <c r="F534" s="41">
        <f t="shared" si="60"/>
        <v>0.20588235294117646</v>
      </c>
      <c r="G534" s="43">
        <v>67292.59</v>
      </c>
    </row>
    <row r="535" spans="1:7">
      <c r="A535" s="44">
        <v>44399</v>
      </c>
      <c r="B535" s="42">
        <v>0.38728323699421963</v>
      </c>
      <c r="C535" s="42">
        <v>0.26011560693641617</v>
      </c>
      <c r="D535" s="42">
        <v>0.35260115606936415</v>
      </c>
      <c r="E535" s="40">
        <f t="shared" si="59"/>
        <v>0.99999999999999989</v>
      </c>
      <c r="F535" s="41">
        <f t="shared" si="60"/>
        <v>3.4682080924855474E-2</v>
      </c>
      <c r="G535" s="43">
        <v>66882.41</v>
      </c>
    </row>
    <row r="536" spans="1:7">
      <c r="A536" s="44">
        <v>44406</v>
      </c>
      <c r="B536" s="42">
        <v>0.45185185185185184</v>
      </c>
      <c r="C536" s="42">
        <v>0.2814814814814815</v>
      </c>
      <c r="D536" s="42">
        <v>0.26666666666666666</v>
      </c>
      <c r="E536" s="40">
        <f t="shared" si="59"/>
        <v>1</v>
      </c>
      <c r="F536" s="41">
        <f t="shared" si="60"/>
        <v>0.18518518518518517</v>
      </c>
      <c r="G536" s="43">
        <v>67833.05</v>
      </c>
    </row>
    <row r="537" spans="1:7">
      <c r="A537" s="35"/>
      <c r="B537" s="36"/>
      <c r="C537" s="36"/>
      <c r="D537" s="36"/>
      <c r="E537" s="37"/>
      <c r="F537" s="36"/>
      <c r="G537" s="38"/>
    </row>
    <row r="538" spans="1:7">
      <c r="A538" s="35"/>
      <c r="B538" s="36"/>
      <c r="C538" s="36"/>
      <c r="D538" s="36"/>
      <c r="E538" s="37"/>
      <c r="F538" s="36"/>
      <c r="G538" s="38"/>
    </row>
    <row r="540" spans="1:7">
      <c r="A540" s="8" t="s">
        <v>9</v>
      </c>
      <c r="B540" s="9">
        <f>AVERAGE(B4:B537)</f>
        <v>0.43763166261984188</v>
      </c>
      <c r="C540" s="9">
        <f>AVERAGE(C4:C537)</f>
        <v>0.22421964045534801</v>
      </c>
      <c r="D540" s="9">
        <f>AVERAGE(D4:D537)</f>
        <v>0.3381543254426338</v>
      </c>
      <c r="E540" s="10"/>
      <c r="F540" s="9">
        <f>AVERAGE(F4:F537)</f>
        <v>9.9477337177208205E-2</v>
      </c>
    </row>
    <row r="541" spans="1:7">
      <c r="A541" s="5" t="s">
        <v>10</v>
      </c>
      <c r="B541" s="3">
        <f>MAX(B4:B537)</f>
        <v>0.69259259259259254</v>
      </c>
      <c r="C541" s="3">
        <f>MAX(C4:C537)</f>
        <v>0.39917695473251003</v>
      </c>
      <c r="D541" s="3">
        <f>MAX(D4:D537)</f>
        <v>0.66535433070866146</v>
      </c>
      <c r="F541" s="3">
        <f>MAX(F4:F537)</f>
        <v>0.53581661891117305</v>
      </c>
    </row>
    <row r="542" spans="1:7">
      <c r="A542" s="8" t="s">
        <v>11</v>
      </c>
      <c r="B542" s="9">
        <f>MIN(B4:B537)</f>
        <v>0.20171673819742489</v>
      </c>
      <c r="C542" s="9">
        <f>MIN(C4:C537)</f>
        <v>0.10074626865671642</v>
      </c>
      <c r="D542" s="9">
        <f>MIN(D4:D537)</f>
        <v>0.131805157593123</v>
      </c>
      <c r="E542" s="10"/>
      <c r="F542" s="9">
        <f>MIN(F4:F537)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2" sqref="Y32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2021-07-30T07:13:39Z</dcterms:modified>
</cp:coreProperties>
</file>