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uter\Desktop\"/>
    </mc:Choice>
  </mc:AlternateContent>
  <bookViews>
    <workbookView xWindow="0" yWindow="0" windowWidth="21810" windowHeight="9720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B500" i="1" l="1"/>
  <c r="B501" i="1"/>
  <c r="B502" i="1"/>
  <c r="C502" i="1"/>
  <c r="C500" i="1"/>
  <c r="C501" i="1"/>
  <c r="D501" i="1"/>
  <c r="D502" i="1"/>
  <c r="D500" i="1"/>
  <c r="F500" i="1"/>
  <c r="F502" i="1"/>
  <c r="E495" i="1"/>
  <c r="F495" i="1"/>
  <c r="F501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<sst xmlns="http://schemas.openxmlformats.org/spreadsheetml/2006/main" count="13" uniqueCount="13">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</sst>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Inwestorów'!$A$4:$A$497</c:f>
              <c:numCache>
                <c:formatCode>m/d/yyyy</c:formatCode>
                <c:ptCount val="494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</c:numCache>
            </c:numRef>
          </c:cat>
          <c:val>
            <c:numRef>
              <c:f>'Sentyment Inwestorów'!$G$4:$G$497</c:f>
              <c:numCache>
                <c:formatCode>#,##0.00</c:formatCode>
                <c:ptCount val="494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>
                  <c:v>51486.94</c:v>
                </c:pt>
                <c:pt idx="474">
                  <c:v>50445.13</c:v>
                </c:pt>
                <c:pt idx="475">
                  <c:v>50658.89</c:v>
                </c:pt>
                <c:pt idx="476">
                  <c:v>50937.18</c:v>
                </c:pt>
                <c:pt idx="477">
                  <c:v>50726.22</c:v>
                </c:pt>
                <c:pt idx="478">
                  <c:v>51121.23</c:v>
                </c:pt>
                <c:pt idx="479">
                  <c:v>51890.42</c:v>
                </c:pt>
                <c:pt idx="480">
                  <c:v>50024.63</c:v>
                </c:pt>
                <c:pt idx="481">
                  <c:v>51816.87</c:v>
                </c:pt>
                <c:pt idx="482">
                  <c:v>52706.25</c:v>
                </c:pt>
                <c:pt idx="483">
                  <c:v>51842.65</c:v>
                </c:pt>
                <c:pt idx="484">
                  <c:v>52528.67</c:v>
                </c:pt>
                <c:pt idx="485">
                  <c:v>50915.67</c:v>
                </c:pt>
                <c:pt idx="486">
                  <c:v>50757.07</c:v>
                </c:pt>
                <c:pt idx="487">
                  <c:v>50035.54</c:v>
                </c:pt>
                <c:pt idx="488">
                  <c:v>48241.11</c:v>
                </c:pt>
                <c:pt idx="489">
                  <c:v>49035.41</c:v>
                </c:pt>
                <c:pt idx="490">
                  <c:v>49727.34</c:v>
                </c:pt>
                <c:pt idx="491">
                  <c:v>47482</c:v>
                </c:pt>
                <c:pt idx="492">
                  <c:v>47910.38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522576"/>
        <c:axId val="106523120"/>
      </c:lineChart>
      <c:dateAx>
        <c:axId val="1065225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6523120"/>
        <c:crosses val="autoZero"/>
        <c:auto val="1"/>
        <c:lblOffset val="100"/>
        <c:baseTimeUnit val="days"/>
      </c:dateAx>
      <c:valAx>
        <c:axId val="10652312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652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Inwestorów'!$A$4:$A$497</c:f>
              <c:numCache>
                <c:formatCode>m/d/yyyy</c:formatCode>
                <c:ptCount val="494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</c:numCache>
            </c:numRef>
          </c:cat>
          <c:val>
            <c:numRef>
              <c:f>'Sentyment Inwestorów'!$B$4:$B$497</c:f>
              <c:numCache>
                <c:formatCode>0.0%</c:formatCode>
                <c:ptCount val="494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  <c:pt idx="458">
                  <c:v>0.39600000000000002</c:v>
                </c:pt>
                <c:pt idx="459">
                  <c:v>0.35399999999999998</c:v>
                </c:pt>
                <c:pt idx="460">
                  <c:v>0.30399999999999999</c:v>
                </c:pt>
                <c:pt idx="461">
                  <c:v>0.313</c:v>
                </c:pt>
                <c:pt idx="462">
                  <c:v>0.311</c:v>
                </c:pt>
                <c:pt idx="463">
                  <c:v>0.33739837398373984</c:v>
                </c:pt>
                <c:pt idx="464">
                  <c:v>0.33196721311475408</c:v>
                </c:pt>
                <c:pt idx="465">
                  <c:v>0.45454545454545453</c:v>
                </c:pt>
                <c:pt idx="466">
                  <c:v>0.36</c:v>
                </c:pt>
                <c:pt idx="467">
                  <c:v>0.39915966386554624</c:v>
                </c:pt>
                <c:pt idx="468">
                  <c:v>0.36036036036036034</c:v>
                </c:pt>
                <c:pt idx="469">
                  <c:v>0.40975609756097559</c:v>
                </c:pt>
                <c:pt idx="470">
                  <c:v>0.47959183673469385</c:v>
                </c:pt>
                <c:pt idx="471">
                  <c:v>0.45070422535211269</c:v>
                </c:pt>
                <c:pt idx="472">
                  <c:v>0.52403846153846156</c:v>
                </c:pt>
                <c:pt idx="473">
                  <c:v>0.52991452991452992</c:v>
                </c:pt>
                <c:pt idx="474">
                  <c:v>0.47859922178988329</c:v>
                </c:pt>
                <c:pt idx="475">
                  <c:v>0.48178137651821862</c:v>
                </c:pt>
                <c:pt idx="476">
                  <c:v>0.45689655172413796</c:v>
                </c:pt>
                <c:pt idx="477">
                  <c:v>0.48292682926829267</c:v>
                </c:pt>
                <c:pt idx="478">
                  <c:v>0.4329004329004329</c:v>
                </c:pt>
                <c:pt idx="479">
                  <c:v>0.47685185185185186</c:v>
                </c:pt>
                <c:pt idx="480">
                  <c:v>0.44776119402985076</c:v>
                </c:pt>
                <c:pt idx="481">
                  <c:v>0.45145631067961167</c:v>
                </c:pt>
                <c:pt idx="482">
                  <c:v>0.46107784431137727</c:v>
                </c:pt>
                <c:pt idx="483">
                  <c:v>0.44642857142857145</c:v>
                </c:pt>
                <c:pt idx="484">
                  <c:v>0.44970414201183434</c:v>
                </c:pt>
                <c:pt idx="485">
                  <c:v>0.41618497109826591</c:v>
                </c:pt>
                <c:pt idx="486">
                  <c:v>0.42021276595744683</c:v>
                </c:pt>
                <c:pt idx="487">
                  <c:v>0.42261904761904762</c:v>
                </c:pt>
                <c:pt idx="488">
                  <c:v>0.42758620689655175</c:v>
                </c:pt>
                <c:pt idx="489">
                  <c:v>0.41860465116279072</c:v>
                </c:pt>
                <c:pt idx="490">
                  <c:v>0.37333333333333335</c:v>
                </c:pt>
                <c:pt idx="491">
                  <c:v>0.30120481927710846</c:v>
                </c:pt>
                <c:pt idx="492">
                  <c:v>0.25853658536585367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Inwestorów'!$A$4:$A$497</c:f>
              <c:numCache>
                <c:formatCode>m/d/yyyy</c:formatCode>
                <c:ptCount val="494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</c:numCache>
            </c:numRef>
          </c:cat>
          <c:val>
            <c:numRef>
              <c:f>'Sentyment Inwestorów'!$D$4:$D$497</c:f>
              <c:numCache>
                <c:formatCode>0.0%</c:formatCode>
                <c:ptCount val="494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  <c:pt idx="458">
                  <c:v>0.37</c:v>
                </c:pt>
                <c:pt idx="459">
                  <c:v>0.52400000000000002</c:v>
                </c:pt>
                <c:pt idx="460">
                  <c:v>0.53400000000000003</c:v>
                </c:pt>
                <c:pt idx="461">
                  <c:v>0.49</c:v>
                </c:pt>
                <c:pt idx="462">
                  <c:v>0.49099999999999999</c:v>
                </c:pt>
                <c:pt idx="463">
                  <c:v>0.45528455284552843</c:v>
                </c:pt>
                <c:pt idx="464">
                  <c:v>0.43032786885245899</c:v>
                </c:pt>
                <c:pt idx="465">
                  <c:v>0.36363636363636365</c:v>
                </c:pt>
                <c:pt idx="466">
                  <c:v>0.36</c:v>
                </c:pt>
                <c:pt idx="467">
                  <c:v>0.36974789915966388</c:v>
                </c:pt>
                <c:pt idx="468">
                  <c:v>0.36936936936936937</c:v>
                </c:pt>
                <c:pt idx="469">
                  <c:v>0.33170731707317075</c:v>
                </c:pt>
                <c:pt idx="470">
                  <c:v>0.30102040816326531</c:v>
                </c:pt>
                <c:pt idx="471">
                  <c:v>0.323943661971831</c:v>
                </c:pt>
                <c:pt idx="472">
                  <c:v>0.23076923076923078</c:v>
                </c:pt>
                <c:pt idx="473">
                  <c:v>0.23504273504273504</c:v>
                </c:pt>
                <c:pt idx="474">
                  <c:v>0.24513618677042801</c:v>
                </c:pt>
                <c:pt idx="475">
                  <c:v>0.22672064777327935</c:v>
                </c:pt>
                <c:pt idx="476">
                  <c:v>0.2413793103448276</c:v>
                </c:pt>
                <c:pt idx="477">
                  <c:v>0.2097560975609756</c:v>
                </c:pt>
                <c:pt idx="478">
                  <c:v>0.29870129870129869</c:v>
                </c:pt>
                <c:pt idx="479">
                  <c:v>0.22685185185185186</c:v>
                </c:pt>
                <c:pt idx="480">
                  <c:v>0.25870646766169153</c:v>
                </c:pt>
                <c:pt idx="481">
                  <c:v>0.30097087378640774</c:v>
                </c:pt>
                <c:pt idx="482">
                  <c:v>0.22155688622754491</c:v>
                </c:pt>
                <c:pt idx="483">
                  <c:v>0.25595238095238093</c:v>
                </c:pt>
                <c:pt idx="484">
                  <c:v>0.26035502958579881</c:v>
                </c:pt>
                <c:pt idx="485">
                  <c:v>0.31213872832369943</c:v>
                </c:pt>
                <c:pt idx="486">
                  <c:v>0.38297872340425532</c:v>
                </c:pt>
                <c:pt idx="487">
                  <c:v>0.34523809523809523</c:v>
                </c:pt>
                <c:pt idx="488">
                  <c:v>0.33103448275862069</c:v>
                </c:pt>
                <c:pt idx="489">
                  <c:v>0.31395348837209303</c:v>
                </c:pt>
                <c:pt idx="490">
                  <c:v>0.35333333333333333</c:v>
                </c:pt>
                <c:pt idx="491">
                  <c:v>0.41566265060240964</c:v>
                </c:pt>
                <c:pt idx="492">
                  <c:v>0.49268292682926829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515504"/>
        <c:axId val="106509520"/>
        <c:extLst/>
      </c:lineChart>
      <c:dateAx>
        <c:axId val="106515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6509520"/>
        <c:crosses val="autoZero"/>
        <c:auto val="1"/>
        <c:lblOffset val="100"/>
        <c:baseTimeUnit val="days"/>
      </c:dateAx>
      <c:valAx>
        <c:axId val="106509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651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"/>
  <sheetViews>
    <sheetView showGridLines="0" tabSelected="1" workbookViewId="0">
      <pane ySplit="3" topLeftCell="A478" activePane="bottomLeft" state="frozen"/>
      <selection pane="bottomLeft" activeCell="A499" sqref="A499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8" t="s">
        <v>1</v>
      </c>
      <c r="B1" s="48"/>
      <c r="C1" s="48"/>
      <c r="D1" s="48"/>
      <c r="E1" s="48"/>
      <c r="F1" s="48"/>
      <c r="G1" s="48"/>
    </row>
    <row r="2" spans="1:7">
      <c r="A2" s="46" t="s">
        <v>0</v>
      </c>
      <c r="B2" s="44" t="s">
        <v>6</v>
      </c>
      <c r="C2" s="45"/>
      <c r="D2" s="45"/>
      <c r="E2" s="12"/>
      <c r="F2" s="6" t="s">
        <v>7</v>
      </c>
      <c r="G2" s="6"/>
    </row>
    <row r="3" spans="1:7">
      <c r="A3" s="47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ref="E474" si="27">SUM(B474:D474)</f>
        <v>1</v>
      </c>
      <c r="F474" s="16">
        <f t="shared" ref="F474" si="28">B474-D474</f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ref="E475" si="29">SUM(B475:D475)</f>
        <v>1</v>
      </c>
      <c r="F475" s="16">
        <f t="shared" ref="F475" si="30">B475-D475</f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ref="E476" si="31">SUM(B476:D476)</f>
        <v>1</v>
      </c>
      <c r="F476" s="16">
        <f t="shared" ref="F476" si="32">B476-D476</f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ref="E477" si="33">SUM(B477:D477)</f>
        <v>1</v>
      </c>
      <c r="F477" s="16">
        <f t="shared" ref="F477" si="34">B477-D477</f>
        <v>0.29487179487179488</v>
      </c>
      <c r="G477" s="20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ref="E478" si="35">SUM(B478:D478)</f>
        <v>1</v>
      </c>
      <c r="F478" s="16">
        <f t="shared" ref="F478" si="36">B478-D478</f>
        <v>0.23346303501945528</v>
      </c>
      <c r="G478" s="20">
        <v>50445.13</v>
      </c>
    </row>
    <row r="479" spans="1:7">
      <c r="A479" s="39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ref="E479:E482" si="37">SUM(B479:D479)</f>
        <v>1</v>
      </c>
      <c r="F479" s="16">
        <f t="shared" ref="F479:F482" si="38">B479-D479</f>
        <v>0.25506072874493924</v>
      </c>
      <c r="G479" s="20">
        <v>50658.89</v>
      </c>
    </row>
    <row r="480" spans="1:7">
      <c r="A480" s="39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37"/>
        <v>1</v>
      </c>
      <c r="F480" s="16">
        <f t="shared" si="38"/>
        <v>0.21551724137931036</v>
      </c>
      <c r="G480" s="20">
        <v>50937.18</v>
      </c>
    </row>
    <row r="481" spans="1:7">
      <c r="A481" s="39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37"/>
        <v>1</v>
      </c>
      <c r="F481" s="16">
        <f t="shared" si="38"/>
        <v>0.27317073170731709</v>
      </c>
      <c r="G481" s="20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37"/>
        <v>1</v>
      </c>
      <c r="F482" s="16">
        <f t="shared" si="38"/>
        <v>0.13419913419913421</v>
      </c>
      <c r="G482" s="20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ref="E483:E484" si="39">SUM(B483:D483)</f>
        <v>1</v>
      </c>
      <c r="F483" s="16">
        <f t="shared" ref="F483:F484" si="40">B483-D483</f>
        <v>0.25</v>
      </c>
      <c r="G483" s="20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39"/>
        <v>1</v>
      </c>
      <c r="F484" s="16">
        <f t="shared" si="40"/>
        <v>0.18905472636815923</v>
      </c>
      <c r="G484" s="20">
        <v>50024.63</v>
      </c>
    </row>
    <row r="485" spans="1:7">
      <c r="A485" s="33">
        <v>44049</v>
      </c>
      <c r="B485" s="42">
        <v>0.45145631067961167</v>
      </c>
      <c r="C485" s="42">
        <v>0.24757281553398058</v>
      </c>
      <c r="D485" s="42">
        <v>0.30097087378640774</v>
      </c>
      <c r="E485" s="40">
        <f t="shared" ref="E485:E486" si="41">SUM(B485:D485)</f>
        <v>1</v>
      </c>
      <c r="F485" s="41">
        <f t="shared" ref="F485:F486" si="42">B485-D485</f>
        <v>0.15048543689320393</v>
      </c>
      <c r="G485" s="43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41"/>
        <v>1</v>
      </c>
      <c r="F486" s="16">
        <f t="shared" si="42"/>
        <v>0.23952095808383236</v>
      </c>
      <c r="G486" s="20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ref="E487:E489" si="43">SUM(B487:D487)</f>
        <v>1</v>
      </c>
      <c r="F487" s="16">
        <f t="shared" ref="F487:F489" si="44">B487-D487</f>
        <v>0.19047619047619052</v>
      </c>
      <c r="G487" s="20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43"/>
        <v>1</v>
      </c>
      <c r="F488" s="16">
        <f t="shared" si="44"/>
        <v>0.18934911242603553</v>
      </c>
      <c r="G488" s="20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43"/>
        <v>1</v>
      </c>
      <c r="F489" s="16">
        <f t="shared" si="44"/>
        <v>0.10404624277456648</v>
      </c>
      <c r="G489" s="20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ref="E490:E491" si="45">SUM(B490:D490)</f>
        <v>1</v>
      </c>
      <c r="F490" s="16">
        <f t="shared" ref="F490:F491" si="46">B490-D490</f>
        <v>3.7234042553191515E-2</v>
      </c>
      <c r="G490" s="20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45"/>
        <v>1</v>
      </c>
      <c r="F491" s="16">
        <f t="shared" si="46"/>
        <v>7.7380952380952384E-2</v>
      </c>
      <c r="G491" s="20">
        <v>50035.54</v>
      </c>
    </row>
    <row r="492" spans="1:7">
      <c r="A492" s="26">
        <v>44098</v>
      </c>
      <c r="B492" s="18">
        <v>0.42758620689655175</v>
      </c>
      <c r="C492" s="18">
        <v>0.2413793103448276</v>
      </c>
      <c r="D492" s="18">
        <v>0.33103448275862069</v>
      </c>
      <c r="E492" s="34">
        <f t="shared" ref="E492" si="47">SUM(B492:D492)</f>
        <v>1</v>
      </c>
      <c r="F492" s="16">
        <f t="shared" ref="F492" si="48">B492-D492</f>
        <v>9.6551724137931061E-2</v>
      </c>
      <c r="G492" s="20">
        <v>48241.11</v>
      </c>
    </row>
    <row r="493" spans="1:7">
      <c r="A493" s="26">
        <v>44105</v>
      </c>
      <c r="B493" s="18">
        <v>0.41860465116279072</v>
      </c>
      <c r="C493" s="18">
        <v>0.26744186046511625</v>
      </c>
      <c r="D493" s="18">
        <v>0.31395348837209303</v>
      </c>
      <c r="E493" s="34">
        <f t="shared" ref="E493:E494" si="49">SUM(B493:D493)</f>
        <v>1</v>
      </c>
      <c r="F493" s="16">
        <f t="shared" ref="F493:F494" si="50">B493-D493</f>
        <v>0.10465116279069769</v>
      </c>
      <c r="G493" s="20">
        <v>49035.41</v>
      </c>
    </row>
    <row r="494" spans="1:7">
      <c r="A494" s="26">
        <v>44112</v>
      </c>
      <c r="B494" s="18">
        <v>0.37333333333333335</v>
      </c>
      <c r="C494" s="18">
        <v>0.27333333333333332</v>
      </c>
      <c r="D494" s="18">
        <v>0.35333333333333333</v>
      </c>
      <c r="E494" s="34">
        <f t="shared" si="49"/>
        <v>1</v>
      </c>
      <c r="F494" s="16">
        <f t="shared" si="50"/>
        <v>2.0000000000000018E-2</v>
      </c>
      <c r="G494" s="20">
        <v>49727.34</v>
      </c>
    </row>
    <row r="495" spans="1:7">
      <c r="A495" s="39">
        <v>44119</v>
      </c>
      <c r="B495" s="18">
        <v>0.30120481927710846</v>
      </c>
      <c r="C495" s="18">
        <v>0.28313253012048195</v>
      </c>
      <c r="D495" s="18">
        <v>0.41566265060240964</v>
      </c>
      <c r="E495" s="34">
        <f t="shared" ref="E495:E496" si="51">SUM(B495:D495)</f>
        <v>1</v>
      </c>
      <c r="F495" s="16">
        <f t="shared" ref="F495:F496" si="52">B495-D495</f>
        <v>-0.11445783132530118</v>
      </c>
      <c r="G495" s="20">
        <v>47482</v>
      </c>
    </row>
    <row r="496" spans="1:7">
      <c r="A496" s="39">
        <v>44126</v>
      </c>
      <c r="B496" s="18">
        <v>0.25853658536585367</v>
      </c>
      <c r="C496" s="18">
        <v>0.24878048780487805</v>
      </c>
      <c r="D496" s="18">
        <v>0.49268292682926829</v>
      </c>
      <c r="E496" s="34">
        <f t="shared" si="51"/>
        <v>1</v>
      </c>
      <c r="F496" s="16">
        <f t="shared" si="52"/>
        <v>-0.23414634146341462</v>
      </c>
      <c r="G496" s="20">
        <v>47910.38</v>
      </c>
    </row>
    <row r="497" spans="1:7">
      <c r="A497" s="35"/>
      <c r="B497" s="36"/>
      <c r="C497" s="36"/>
      <c r="D497" s="36"/>
      <c r="E497" s="37"/>
      <c r="F497" s="36"/>
      <c r="G497" s="38"/>
    </row>
    <row r="498" spans="1:7">
      <c r="A498" s="35"/>
      <c r="B498" s="36"/>
      <c r="C498" s="36"/>
      <c r="D498" s="36"/>
      <c r="E498" s="37"/>
      <c r="F498" s="36"/>
      <c r="G498" s="38"/>
    </row>
    <row r="500" spans="1:7">
      <c r="A500" s="8" t="s">
        <v>9</v>
      </c>
      <c r="B500" s="9">
        <f>AVERAGE(B4:B497)</f>
        <v>0.43503373861506772</v>
      </c>
      <c r="C500" s="9">
        <f>AVERAGE(C4:C497)</f>
        <v>0.22388703772155744</v>
      </c>
      <c r="D500" s="9">
        <f>AVERAGE(D4:D497)</f>
        <v>0.34108530885607269</v>
      </c>
      <c r="E500" s="10"/>
      <c r="F500" s="9">
        <f>AVERAGE(F4:F497)</f>
        <v>9.3948429758995047E-2</v>
      </c>
    </row>
    <row r="501" spans="1:7">
      <c r="A501" s="5" t="s">
        <v>10</v>
      </c>
      <c r="B501" s="3">
        <f>MAX(B4:B497)</f>
        <v>0.69259259259259254</v>
      </c>
      <c r="C501" s="3">
        <f>MAX(C4:C497)</f>
        <v>0.39917695473251003</v>
      </c>
      <c r="D501" s="3">
        <f>MAX(D4:D497)</f>
        <v>0.66535433070866146</v>
      </c>
      <c r="F501" s="3">
        <f>MAX(F4:F497)</f>
        <v>0.53581661891117305</v>
      </c>
    </row>
    <row r="502" spans="1:7">
      <c r="A502" s="8" t="s">
        <v>11</v>
      </c>
      <c r="B502" s="9">
        <f>MIN(B4:B497)</f>
        <v>0.20171673819742489</v>
      </c>
      <c r="C502" s="9">
        <f>MIN(C4:C497)</f>
        <v>0.10074626865671642</v>
      </c>
      <c r="D502" s="9">
        <f>MIN(D4:D497)</f>
        <v>0.131805157593123</v>
      </c>
      <c r="E502" s="10"/>
      <c r="F502" s="9">
        <f>MIN(F4:F497)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49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0" workbookViewId="0">
      <selection activeCell="A41" sqref="A41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Komputer</cp:lastModifiedBy>
  <cp:lastPrinted>2019-08-16T05:30:36Z</cp:lastPrinted>
  <dcterms:created xsi:type="dcterms:W3CDTF">2012-05-08T11:00:09Z</dcterms:created>
  <dcterms:modified xsi:type="dcterms:W3CDTF">2020-10-23T09:06:44Z</dcterms:modified>
</cp:coreProperties>
</file>