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0130" windowHeight="9210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481" i="1" l="1"/>
  <c r="F480" i="1"/>
  <c r="F479" i="1"/>
  <c r="D481" i="1"/>
  <c r="D480" i="1"/>
  <c r="D479" i="1"/>
  <c r="C481" i="1"/>
  <c r="C480" i="1"/>
  <c r="C479" i="1"/>
  <c r="B481" i="1"/>
  <c r="B480" i="1"/>
  <c r="B479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E474" i="1"/>
  <c r="F474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<sst xmlns="http://schemas.openxmlformats.org/spreadsheetml/2006/main" count="13" uniqueCount="13">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</sst>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\-mm\-dd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4" fontId="4" fillId="0" borderId="0" xfId="0" applyNumberFormat="1" applyFont="1" applyBorder="1"/>
    <xf numFmtId="0" fontId="4" fillId="0" borderId="8" xfId="0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4" fillId="0" borderId="0" xfId="0" applyFont="1" applyBorder="1"/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Inwestorów'!$A$4:$A$474</c:f>
              <c:numCache>
                <c:formatCode>m/d/yyyy</c:formatCode>
                <c:ptCount val="47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</c:numCache>
            </c:numRef>
          </c:cat>
          <c:val>
            <c:numRef>
              <c:f>'Sentyment Inwestorów'!$G$4:$G$474</c:f>
              <c:numCache>
                <c:formatCode>#,##0.00</c:formatCode>
                <c:ptCount val="471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 formatCode="General">
                  <c:v>41202.980000000003</c:v>
                </c:pt>
                <c:pt idx="463" formatCode="General">
                  <c:v>41219.51</c:v>
                </c:pt>
                <c:pt idx="464" formatCode="General">
                  <c:v>44499.23</c:v>
                </c:pt>
                <c:pt idx="465" formatCode="General">
                  <c:v>44645.120000000003</c:v>
                </c:pt>
                <c:pt idx="466" formatCode="General">
                  <c:v>45450.43</c:v>
                </c:pt>
                <c:pt idx="467" formatCode="General">
                  <c:v>46117</c:v>
                </c:pt>
                <c:pt idx="468" formatCode="General">
                  <c:v>44769.05</c:v>
                </c:pt>
                <c:pt idx="469" formatCode="General">
                  <c:v>44450.71</c:v>
                </c:pt>
                <c:pt idx="470" formatCode="General">
                  <c:v>46073.39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5909952"/>
        <c:axId val="-1545902336"/>
      </c:lineChart>
      <c:dateAx>
        <c:axId val="-1545909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545902336"/>
        <c:crosses val="autoZero"/>
        <c:auto val="1"/>
        <c:lblOffset val="100"/>
        <c:baseTimeUnit val="days"/>
      </c:dateAx>
      <c:valAx>
        <c:axId val="-1545902336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5459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Inwestorów'!$A$4:$A$474</c:f>
              <c:numCache>
                <c:formatCode>m/d/yyyy</c:formatCode>
                <c:ptCount val="47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</c:numCache>
            </c:numRef>
          </c:cat>
          <c:val>
            <c:numRef>
              <c:f>'Sentyment Inwestorów'!$B$4:$B$474</c:f>
              <c:numCache>
                <c:formatCode>General</c:formatCode>
                <c:ptCount val="471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  <c:pt idx="470">
                  <c:v>0.45070422535211269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Inwestorów'!$A$4:$A$474</c:f>
              <c:numCache>
                <c:formatCode>m/d/yyyy</c:formatCode>
                <c:ptCount val="471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</c:numCache>
            </c:numRef>
          </c:cat>
          <c:val>
            <c:numRef>
              <c:f>'Sentyment Inwestorów'!$D$4:$D$474</c:f>
              <c:numCache>
                <c:formatCode>0.0%</c:formatCode>
                <c:ptCount val="471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  <c:pt idx="470">
                  <c:v>0.323943661971831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45907776"/>
        <c:axId val="-1545901792"/>
        <c:extLst/>
      </c:lineChart>
      <c:dateAx>
        <c:axId val="-1545907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545901792"/>
        <c:crosses val="autoZero"/>
        <c:auto val="1"/>
        <c:lblOffset val="100"/>
        <c:baseTimeUnit val="days"/>
      </c:dateAx>
      <c:valAx>
        <c:axId val="-15459017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5459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showGridLines="0" tabSelected="1" workbookViewId="0">
      <pane ySplit="3" topLeftCell="A460" activePane="bottomLeft" state="frozen"/>
      <selection pane="bottomLeft" activeCell="A476" sqref="A476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5" t="s">
        <v>1</v>
      </c>
      <c r="B1" s="45"/>
      <c r="C1" s="45"/>
      <c r="D1" s="45"/>
      <c r="E1" s="45"/>
      <c r="F1" s="45"/>
      <c r="G1" s="45"/>
    </row>
    <row r="2" spans="1:7">
      <c r="A2" s="43" t="s">
        <v>0</v>
      </c>
      <c r="B2" s="41" t="s">
        <v>6</v>
      </c>
      <c r="C2" s="42"/>
      <c r="D2" s="42"/>
      <c r="E2" s="12"/>
      <c r="F2" s="6" t="s">
        <v>7</v>
      </c>
      <c r="G2" s="6"/>
    </row>
    <row r="3" spans="1:7">
      <c r="A3" s="44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4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4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4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4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4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4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4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40">
        <v>44450.71</v>
      </c>
    </row>
    <row r="474" spans="1:7">
      <c r="A474" s="33">
        <v>43972</v>
      </c>
      <c r="B474" s="16">
        <v>0.45070422535211269</v>
      </c>
      <c r="C474" s="18">
        <v>0.22535211267605634</v>
      </c>
      <c r="D474" s="18">
        <v>0.323943661971831</v>
      </c>
      <c r="E474" s="34">
        <f t="shared" ref="E474" si="27">SUM(B474:D474)</f>
        <v>1</v>
      </c>
      <c r="F474" s="16">
        <f t="shared" ref="F474" si="28">B474-D474</f>
        <v>0.12676056338028169</v>
      </c>
      <c r="G474" s="40">
        <v>46073.39</v>
      </c>
    </row>
    <row r="475" spans="1:7">
      <c r="A475" s="35"/>
      <c r="B475" s="36"/>
      <c r="C475" s="39"/>
      <c r="D475" s="39"/>
      <c r="E475" s="37"/>
      <c r="F475" s="36"/>
      <c r="G475" s="46"/>
    </row>
    <row r="476" spans="1:7">
      <c r="A476" s="35"/>
      <c r="B476" s="36"/>
      <c r="C476" s="39"/>
      <c r="D476" s="39"/>
      <c r="E476" s="37"/>
      <c r="F476" s="36"/>
      <c r="G476" s="38"/>
    </row>
    <row r="477" spans="1:7">
      <c r="A477" s="35"/>
      <c r="B477" s="36"/>
      <c r="C477" s="36"/>
      <c r="D477" s="36"/>
      <c r="E477" s="37"/>
      <c r="F477" s="36"/>
      <c r="G477" s="38"/>
    </row>
    <row r="479" spans="1:7">
      <c r="A479" s="8" t="s">
        <v>9</v>
      </c>
      <c r="B479" s="9">
        <f>AVERAGE(B4:B474)</f>
        <v>0.4348904917236015</v>
      </c>
      <c r="C479" s="9">
        <f>AVERAGE(C4:C474)</f>
        <v>0.22181414642503922</v>
      </c>
      <c r="D479" s="9">
        <f>AVERAGE(D4:D474)</f>
        <v>0.34330173127811114</v>
      </c>
      <c r="E479" s="10"/>
      <c r="F479" s="9">
        <f>AVERAGE(F4:F474)</f>
        <v>9.1588760445490233E-2</v>
      </c>
    </row>
    <row r="480" spans="1:7">
      <c r="A480" s="5" t="s">
        <v>10</v>
      </c>
      <c r="B480" s="3">
        <f>MAX(B4:B474)</f>
        <v>0.69259259259259254</v>
      </c>
      <c r="C480" s="3">
        <f>MAX(C4:C474)</f>
        <v>0.39917695473251003</v>
      </c>
      <c r="D480" s="3">
        <f>MAX(D4:D474)</f>
        <v>0.66535433070866146</v>
      </c>
      <c r="F480" s="3">
        <f>MAX(F4:F474)</f>
        <v>0.53581661891117305</v>
      </c>
    </row>
    <row r="481" spans="1:6">
      <c r="A481" s="8" t="s">
        <v>11</v>
      </c>
      <c r="B481" s="9">
        <f>MIN(B4:B474)</f>
        <v>0.20171673819742489</v>
      </c>
      <c r="C481" s="9">
        <f>MIN(C4:C474)</f>
        <v>0.10074626865671642</v>
      </c>
      <c r="D481" s="9">
        <f>MIN(D4:D474)</f>
        <v>0.131805157593123</v>
      </c>
      <c r="E481" s="10"/>
      <c r="F481" s="9">
        <f>MIN(F4:F474)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43" sqref="A43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2020-05-28T14:39:56Z</dcterms:modified>
</cp:coreProperties>
</file>