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"/>
    </mc:Choice>
  </mc:AlternateContent>
  <bookViews>
    <workbookView xWindow="0" yWindow="0" windowWidth="20490" windowHeight="7755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E521" i="1" l="1"/>
  <c r="F521" i="1"/>
  <c r="E520" i="1"/>
  <c r="F520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C526" i="1" l="1"/>
  <c r="D525" i="1"/>
  <c r="B524" i="1"/>
  <c r="E508" i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B525" i="1" l="1"/>
  <c r="B526" i="1"/>
  <c r="C524" i="1"/>
  <c r="C525" i="1"/>
  <c r="D526" i="1"/>
  <c r="D524" i="1"/>
  <c r="F526" i="1"/>
  <c r="E495" i="1"/>
  <c r="F495" i="1"/>
  <c r="F524" i="1" s="1"/>
  <c r="F525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<sst xmlns="http://schemas.openxmlformats.org/spreadsheetml/2006/main" count="13" uniqueCount="13">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</sst>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Inwestorów'!$A$4:$A$521</c:f>
              <c:numCache>
                <c:formatCode>m/d/yyyy</c:formatCode>
                <c:ptCount val="518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">
                  <c:v>44301</c:v>
                </c:pt>
              </c:numCache>
            </c:numRef>
          </c:cat>
          <c:val>
            <c:numRef>
              <c:f>'Sentyment Inwestorów'!$G$4:$G$521</c:f>
              <c:numCache>
                <c:formatCode>#,##0.00</c:formatCode>
                <c:ptCount val="518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57025.84</c:v>
                </c:pt>
                <c:pt idx="503">
                  <c:v>59687.54</c:v>
                </c:pt>
                <c:pt idx="504">
                  <c:v>58945.17</c:v>
                </c:pt>
                <c:pt idx="505">
                  <c:v>57226.74</c:v>
                </c:pt>
                <c:pt idx="506">
                  <c:v>57797.95</c:v>
                </c:pt>
                <c:pt idx="507">
                  <c:v>56669.86</c:v>
                </c:pt>
                <c:pt idx="508">
                  <c:v>57790.5</c:v>
                </c:pt>
                <c:pt idx="509">
                  <c:v>58684.46</c:v>
                </c:pt>
                <c:pt idx="510">
                  <c:v>57706.400000000001</c:v>
                </c:pt>
                <c:pt idx="511">
                  <c:v>57869.71</c:v>
                </c:pt>
                <c:pt idx="512">
                  <c:v>59028.6</c:v>
                </c:pt>
                <c:pt idx="513">
                  <c:v>58405.96</c:v>
                </c:pt>
                <c:pt idx="514">
                  <c:v>56448.66</c:v>
                </c:pt>
                <c:pt idx="515">
                  <c:v>58512.71</c:v>
                </c:pt>
                <c:pt idx="516">
                  <c:v>59435.58</c:v>
                </c:pt>
                <c:pt idx="517">
                  <c:v>60279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167376"/>
        <c:axId val="1120167920"/>
      </c:lineChart>
      <c:dateAx>
        <c:axId val="11201673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0167920"/>
        <c:crosses val="autoZero"/>
        <c:auto val="1"/>
        <c:lblOffset val="100"/>
        <c:baseTimeUnit val="days"/>
      </c:dateAx>
      <c:valAx>
        <c:axId val="112016792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016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Inwestorów'!$A$4:$A$521</c:f>
              <c:numCache>
                <c:formatCode>m/d/yyyy</c:formatCode>
                <c:ptCount val="518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">
                  <c:v>44301</c:v>
                </c:pt>
              </c:numCache>
            </c:numRef>
          </c:cat>
          <c:val>
            <c:numRef>
              <c:f>'Sentyment Inwestorów'!$B$4:$B$521</c:f>
              <c:numCache>
                <c:formatCode>0.0%</c:formatCode>
                <c:ptCount val="518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  <c:pt idx="463">
                  <c:v>0.33739837398373984</c:v>
                </c:pt>
                <c:pt idx="464">
                  <c:v>0.33196721311475408</c:v>
                </c:pt>
                <c:pt idx="465">
                  <c:v>0.45454545454545453</c:v>
                </c:pt>
                <c:pt idx="466">
                  <c:v>0.36</c:v>
                </c:pt>
                <c:pt idx="467">
                  <c:v>0.39915966386554624</c:v>
                </c:pt>
                <c:pt idx="468">
                  <c:v>0.36036036036036034</c:v>
                </c:pt>
                <c:pt idx="469">
                  <c:v>0.40975609756097559</c:v>
                </c:pt>
                <c:pt idx="470">
                  <c:v>0.47959183673469385</c:v>
                </c:pt>
                <c:pt idx="471">
                  <c:v>0.45070422535211269</c:v>
                </c:pt>
                <c:pt idx="472">
                  <c:v>0.52403846153846156</c:v>
                </c:pt>
                <c:pt idx="473">
                  <c:v>0.52991452991452992</c:v>
                </c:pt>
                <c:pt idx="474">
                  <c:v>0.47859922178988329</c:v>
                </c:pt>
                <c:pt idx="475">
                  <c:v>0.48178137651821862</c:v>
                </c:pt>
                <c:pt idx="476">
                  <c:v>0.45689655172413796</c:v>
                </c:pt>
                <c:pt idx="477">
                  <c:v>0.48292682926829267</c:v>
                </c:pt>
                <c:pt idx="478">
                  <c:v>0.4329004329004329</c:v>
                </c:pt>
                <c:pt idx="479">
                  <c:v>0.47685185185185186</c:v>
                </c:pt>
                <c:pt idx="480">
                  <c:v>0.44776119402985076</c:v>
                </c:pt>
                <c:pt idx="481">
                  <c:v>0.45145631067961167</c:v>
                </c:pt>
                <c:pt idx="482">
                  <c:v>0.46107784431137727</c:v>
                </c:pt>
                <c:pt idx="483">
                  <c:v>0.44642857142857145</c:v>
                </c:pt>
                <c:pt idx="484">
                  <c:v>0.44970414201183434</c:v>
                </c:pt>
                <c:pt idx="485">
                  <c:v>0.41618497109826591</c:v>
                </c:pt>
                <c:pt idx="486">
                  <c:v>0.42021276595744683</c:v>
                </c:pt>
                <c:pt idx="487">
                  <c:v>0.42261904761904762</c:v>
                </c:pt>
                <c:pt idx="488">
                  <c:v>0.42758620689655175</c:v>
                </c:pt>
                <c:pt idx="489">
                  <c:v>0.41860465116279072</c:v>
                </c:pt>
                <c:pt idx="490">
                  <c:v>0.37333333333333335</c:v>
                </c:pt>
                <c:pt idx="491">
                  <c:v>0.30120481927710846</c:v>
                </c:pt>
                <c:pt idx="492">
                  <c:v>0.25853658536585367</c:v>
                </c:pt>
                <c:pt idx="493">
                  <c:v>0.29702970297029702</c:v>
                </c:pt>
                <c:pt idx="494">
                  <c:v>0.35748792270531399</c:v>
                </c:pt>
                <c:pt idx="495">
                  <c:v>0.45989304812834225</c:v>
                </c:pt>
                <c:pt idx="496">
                  <c:v>0.53181818181818186</c:v>
                </c:pt>
                <c:pt idx="497">
                  <c:v>0.48309178743961351</c:v>
                </c:pt>
                <c:pt idx="498">
                  <c:v>0.51269035532994922</c:v>
                </c:pt>
                <c:pt idx="499">
                  <c:v>0.55497382198952883</c:v>
                </c:pt>
                <c:pt idx="500">
                  <c:v>0.47089947089947087</c:v>
                </c:pt>
                <c:pt idx="501">
                  <c:v>0.46031746031746029</c:v>
                </c:pt>
                <c:pt idx="502">
                  <c:v>0.55621301775147924</c:v>
                </c:pt>
                <c:pt idx="503">
                  <c:v>0.57070707070707072</c:v>
                </c:pt>
                <c:pt idx="504">
                  <c:v>0.56896551724137934</c:v>
                </c:pt>
                <c:pt idx="505">
                  <c:v>0.46242774566473988</c:v>
                </c:pt>
                <c:pt idx="506">
                  <c:v>0.47391304347826085</c:v>
                </c:pt>
                <c:pt idx="507">
                  <c:v>0.47572815533980584</c:v>
                </c:pt>
                <c:pt idx="508">
                  <c:v>0.45959595959595961</c:v>
                </c:pt>
                <c:pt idx="509">
                  <c:v>0.49723756906077349</c:v>
                </c:pt>
                <c:pt idx="510">
                  <c:v>0.48341232227488151</c:v>
                </c:pt>
                <c:pt idx="511">
                  <c:v>0.41666666666666669</c:v>
                </c:pt>
                <c:pt idx="512">
                  <c:v>0.44623655913978494</c:v>
                </c:pt>
                <c:pt idx="513">
                  <c:v>0.378698224852071</c:v>
                </c:pt>
                <c:pt idx="514">
                  <c:v>0.39378238341968913</c:v>
                </c:pt>
                <c:pt idx="515">
                  <c:v>0.45569620253164556</c:v>
                </c:pt>
                <c:pt idx="516">
                  <c:v>0.442</c:v>
                </c:pt>
                <c:pt idx="517">
                  <c:v>0.48499999999999999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Inwestorów'!$A$4:$A$521</c:f>
              <c:numCache>
                <c:formatCode>m/d/yyyy</c:formatCode>
                <c:ptCount val="518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">
                  <c:v>44301</c:v>
                </c:pt>
              </c:numCache>
            </c:numRef>
          </c:cat>
          <c:val>
            <c:numRef>
              <c:f>'Sentyment Inwestorów'!$D$4:$D$521</c:f>
              <c:numCache>
                <c:formatCode>0.0%</c:formatCode>
                <c:ptCount val="518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  <c:pt idx="463">
                  <c:v>0.45528455284552843</c:v>
                </c:pt>
                <c:pt idx="464">
                  <c:v>0.43032786885245899</c:v>
                </c:pt>
                <c:pt idx="465">
                  <c:v>0.36363636363636365</c:v>
                </c:pt>
                <c:pt idx="466">
                  <c:v>0.36</c:v>
                </c:pt>
                <c:pt idx="467">
                  <c:v>0.36974789915966388</c:v>
                </c:pt>
                <c:pt idx="468">
                  <c:v>0.36936936936936937</c:v>
                </c:pt>
                <c:pt idx="469">
                  <c:v>0.33170731707317075</c:v>
                </c:pt>
                <c:pt idx="470">
                  <c:v>0.30102040816326531</c:v>
                </c:pt>
                <c:pt idx="471">
                  <c:v>0.323943661971831</c:v>
                </c:pt>
                <c:pt idx="472">
                  <c:v>0.23076923076923078</c:v>
                </c:pt>
                <c:pt idx="473">
                  <c:v>0.23504273504273504</c:v>
                </c:pt>
                <c:pt idx="474">
                  <c:v>0.24513618677042801</c:v>
                </c:pt>
                <c:pt idx="475">
                  <c:v>0.22672064777327935</c:v>
                </c:pt>
                <c:pt idx="476">
                  <c:v>0.2413793103448276</c:v>
                </c:pt>
                <c:pt idx="477">
                  <c:v>0.2097560975609756</c:v>
                </c:pt>
                <c:pt idx="478">
                  <c:v>0.29870129870129869</c:v>
                </c:pt>
                <c:pt idx="479">
                  <c:v>0.22685185185185186</c:v>
                </c:pt>
                <c:pt idx="480">
                  <c:v>0.25870646766169153</c:v>
                </c:pt>
                <c:pt idx="481">
                  <c:v>0.30097087378640774</c:v>
                </c:pt>
                <c:pt idx="482">
                  <c:v>0.22155688622754491</c:v>
                </c:pt>
                <c:pt idx="483">
                  <c:v>0.25595238095238093</c:v>
                </c:pt>
                <c:pt idx="484">
                  <c:v>0.26035502958579881</c:v>
                </c:pt>
                <c:pt idx="485">
                  <c:v>0.31213872832369943</c:v>
                </c:pt>
                <c:pt idx="486">
                  <c:v>0.38297872340425532</c:v>
                </c:pt>
                <c:pt idx="487">
                  <c:v>0.34523809523809523</c:v>
                </c:pt>
                <c:pt idx="488">
                  <c:v>0.33103448275862069</c:v>
                </c:pt>
                <c:pt idx="489">
                  <c:v>0.31395348837209303</c:v>
                </c:pt>
                <c:pt idx="490">
                  <c:v>0.35333333333333333</c:v>
                </c:pt>
                <c:pt idx="491">
                  <c:v>0.41566265060240964</c:v>
                </c:pt>
                <c:pt idx="492">
                  <c:v>0.49268292682926829</c:v>
                </c:pt>
                <c:pt idx="493">
                  <c:v>0.49504950495049505</c:v>
                </c:pt>
                <c:pt idx="494">
                  <c:v>0.42995169082125606</c:v>
                </c:pt>
                <c:pt idx="495">
                  <c:v>0.31550802139037432</c:v>
                </c:pt>
                <c:pt idx="496">
                  <c:v>0.27272727272727271</c:v>
                </c:pt>
                <c:pt idx="497">
                  <c:v>0.28502415458937197</c:v>
                </c:pt>
                <c:pt idx="498">
                  <c:v>0.29949238578680204</c:v>
                </c:pt>
                <c:pt idx="499">
                  <c:v>0.2356020942408377</c:v>
                </c:pt>
                <c:pt idx="500">
                  <c:v>0.29629629629629628</c:v>
                </c:pt>
                <c:pt idx="501">
                  <c:v>0.30687830687830686</c:v>
                </c:pt>
                <c:pt idx="502">
                  <c:v>0.23668639053254437</c:v>
                </c:pt>
                <c:pt idx="503">
                  <c:v>0.25252525252525254</c:v>
                </c:pt>
                <c:pt idx="504">
                  <c:v>0.21120689655172414</c:v>
                </c:pt>
                <c:pt idx="505">
                  <c:v>0.2947976878612717</c:v>
                </c:pt>
                <c:pt idx="506">
                  <c:v>0.3</c:v>
                </c:pt>
                <c:pt idx="507">
                  <c:v>0.28640776699029125</c:v>
                </c:pt>
                <c:pt idx="508">
                  <c:v>0.32323232323232326</c:v>
                </c:pt>
                <c:pt idx="509">
                  <c:v>0.26519337016574585</c:v>
                </c:pt>
                <c:pt idx="510">
                  <c:v>0.29383886255924169</c:v>
                </c:pt>
                <c:pt idx="511">
                  <c:v>0.4</c:v>
                </c:pt>
                <c:pt idx="512">
                  <c:v>0.33333333333333331</c:v>
                </c:pt>
                <c:pt idx="513">
                  <c:v>0.37278106508875741</c:v>
                </c:pt>
                <c:pt idx="514">
                  <c:v>0.32642487046632124</c:v>
                </c:pt>
                <c:pt idx="515">
                  <c:v>0.30379746835443039</c:v>
                </c:pt>
                <c:pt idx="516">
                  <c:v>0.254</c:v>
                </c:pt>
                <c:pt idx="517">
                  <c:v>0.29399999999999998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169008"/>
        <c:axId val="1120164112"/>
        <c:extLst/>
      </c:lineChart>
      <c:dateAx>
        <c:axId val="1120169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0164112"/>
        <c:crosses val="autoZero"/>
        <c:auto val="1"/>
        <c:lblOffset val="100"/>
        <c:baseTimeUnit val="days"/>
      </c:dateAx>
      <c:valAx>
        <c:axId val="11201641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2016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6"/>
  <sheetViews>
    <sheetView showGridLines="0" tabSelected="1" workbookViewId="0">
      <pane ySplit="3" topLeftCell="A507" activePane="bottomLeft" state="frozen"/>
      <selection pane="bottomLeft" activeCell="I521" sqref="I521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8" t="s">
        <v>1</v>
      </c>
      <c r="B1" s="48"/>
      <c r="C1" s="48"/>
      <c r="D1" s="48"/>
      <c r="E1" s="48"/>
      <c r="F1" s="48"/>
      <c r="G1" s="48"/>
    </row>
    <row r="2" spans="1:7">
      <c r="A2" s="46" t="s">
        <v>0</v>
      </c>
      <c r="B2" s="44" t="s">
        <v>6</v>
      </c>
      <c r="C2" s="45"/>
      <c r="D2" s="45"/>
      <c r="E2" s="12"/>
      <c r="F2" s="6" t="s">
        <v>7</v>
      </c>
      <c r="G2" s="6"/>
    </row>
    <row r="3" spans="1:7">
      <c r="A3" s="47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20">
        <v>50445.13</v>
      </c>
    </row>
    <row r="479" spans="1:7">
      <c r="A479" s="39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20">
        <v>50658.89</v>
      </c>
    </row>
    <row r="480" spans="1:7">
      <c r="A480" s="39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20">
        <v>50937.18</v>
      </c>
    </row>
    <row r="481" spans="1:7">
      <c r="A481" s="39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20">
        <v>50024.63</v>
      </c>
    </row>
    <row r="485" spans="1:7">
      <c r="A485" s="33">
        <v>44049</v>
      </c>
      <c r="B485" s="42">
        <v>0.45145631067961167</v>
      </c>
      <c r="C485" s="42">
        <v>0.24757281553398058</v>
      </c>
      <c r="D485" s="42">
        <v>0.30097087378640774</v>
      </c>
      <c r="E485" s="40">
        <f t="shared" ref="E485:E486" si="41">SUM(B485:D485)</f>
        <v>1</v>
      </c>
      <c r="F485" s="41">
        <f t="shared" ref="F485:F486" si="42">B485-D485</f>
        <v>0.15048543689320393</v>
      </c>
      <c r="G485" s="43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41"/>
        <v>1</v>
      </c>
      <c r="F486" s="16">
        <f t="shared" si="42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ref="E487:E489" si="43">SUM(B487:D487)</f>
        <v>1</v>
      </c>
      <c r="F487" s="16">
        <f t="shared" ref="F487:F489" si="44">B487-D487</f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43"/>
        <v>1</v>
      </c>
      <c r="F488" s="16">
        <f t="shared" si="44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43"/>
        <v>1</v>
      </c>
      <c r="F489" s="16">
        <f t="shared" si="44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ref="E490:E491" si="45">SUM(B490:D490)</f>
        <v>1</v>
      </c>
      <c r="F490" s="16">
        <f t="shared" ref="F490:F491" si="46">B490-D490</f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45"/>
        <v>1</v>
      </c>
      <c r="F491" s="16">
        <f t="shared" si="46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ref="E492" si="47">SUM(B492:D492)</f>
        <v>1</v>
      </c>
      <c r="F492" s="16">
        <f t="shared" ref="F492" si="48">B492-D492</f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ref="E493:E494" si="49">SUM(B493:D493)</f>
        <v>1</v>
      </c>
      <c r="F493" s="16">
        <f t="shared" ref="F493:F494" si="50">B493-D493</f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49"/>
        <v>1</v>
      </c>
      <c r="F494" s="16">
        <f t="shared" si="50"/>
        <v>2.0000000000000018E-2</v>
      </c>
      <c r="G494" s="20">
        <v>49727.34</v>
      </c>
    </row>
    <row r="495" spans="1:7">
      <c r="A495" s="39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ref="E495:E496" si="51">SUM(B495:D495)</f>
        <v>1</v>
      </c>
      <c r="F495" s="16">
        <f t="shared" ref="F495:F496" si="52">B495-D495</f>
        <v>-0.11445783132530118</v>
      </c>
      <c r="G495" s="20">
        <v>47482</v>
      </c>
    </row>
    <row r="496" spans="1:7">
      <c r="A496" s="39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51"/>
        <v>1</v>
      </c>
      <c r="F496" s="16">
        <f t="shared" si="52"/>
        <v>-0.23414634146341462</v>
      </c>
      <c r="G496" s="20">
        <v>47910.38</v>
      </c>
    </row>
    <row r="497" spans="1:7">
      <c r="A497" s="39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53">SUM(B497:D497)</f>
        <v>1</v>
      </c>
      <c r="F497" s="16">
        <f t="shared" ref="F497:F502" si="54">B497-D497</f>
        <v>-0.19801980198019803</v>
      </c>
      <c r="G497" s="20">
        <v>44840.6</v>
      </c>
    </row>
    <row r="498" spans="1:7">
      <c r="A498" s="39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53"/>
        <v>1</v>
      </c>
      <c r="F498" s="16">
        <f t="shared" si="54"/>
        <v>-7.2463768115942073E-2</v>
      </c>
      <c r="G498" s="20">
        <v>48295.31</v>
      </c>
    </row>
    <row r="499" spans="1:7">
      <c r="A499" s="39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53"/>
        <v>1</v>
      </c>
      <c r="F499" s="16">
        <f t="shared" si="54"/>
        <v>0.14438502673796794</v>
      </c>
      <c r="G499" s="20">
        <v>51229.23</v>
      </c>
    </row>
    <row r="500" spans="1:7">
      <c r="A500" s="39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53"/>
        <v>1</v>
      </c>
      <c r="F500" s="16">
        <f t="shared" si="54"/>
        <v>0.25909090909090915</v>
      </c>
      <c r="G500" s="20">
        <v>51651.4</v>
      </c>
    </row>
    <row r="501" spans="1:7">
      <c r="A501" s="39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53"/>
        <v>1</v>
      </c>
      <c r="F501" s="16">
        <f t="shared" si="54"/>
        <v>0.19806763285024154</v>
      </c>
      <c r="G501" s="20">
        <v>53187.31</v>
      </c>
    </row>
    <row r="502" spans="1:7">
      <c r="A502" s="39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53"/>
        <v>1</v>
      </c>
      <c r="F502" s="16">
        <f t="shared" si="54"/>
        <v>0.21319796954314718</v>
      </c>
      <c r="G502" s="20">
        <v>53967.82</v>
      </c>
    </row>
    <row r="503" spans="1:7">
      <c r="A503" s="39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07" si="55">SUM(B503:D503)</f>
        <v>1</v>
      </c>
      <c r="F503" s="16">
        <f t="shared" ref="F503:F507" si="56">B503-D503</f>
        <v>0.31937172774869116</v>
      </c>
      <c r="G503" s="20">
        <v>56230.400000000001</v>
      </c>
    </row>
    <row r="504" spans="1:7">
      <c r="A504" s="39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55"/>
        <v>1</v>
      </c>
      <c r="F504" s="16">
        <f t="shared" si="56"/>
        <v>0.17460317460317459</v>
      </c>
      <c r="G504" s="20">
        <v>56176.07</v>
      </c>
    </row>
    <row r="505" spans="1:7">
      <c r="A505" s="39">
        <v>44189</v>
      </c>
      <c r="B505" s="18">
        <v>0.46031746031746029</v>
      </c>
      <c r="C505" s="18">
        <v>0.23280423280423279</v>
      </c>
      <c r="D505" s="18">
        <v>0.30687830687830686</v>
      </c>
      <c r="E505" s="34">
        <f t="shared" si="55"/>
        <v>0.99999999999999989</v>
      </c>
      <c r="F505" s="16">
        <f t="shared" si="56"/>
        <v>0.15343915343915343</v>
      </c>
      <c r="G505" s="20">
        <v>55843.46</v>
      </c>
    </row>
    <row r="506" spans="1:7">
      <c r="A506" s="39">
        <v>44196</v>
      </c>
      <c r="B506" s="18">
        <v>0.55621301775147924</v>
      </c>
      <c r="C506" s="18">
        <v>0.20710059171597633</v>
      </c>
      <c r="D506" s="18">
        <v>0.23668639053254437</v>
      </c>
      <c r="E506" s="34">
        <f t="shared" si="55"/>
        <v>0.99999999999999989</v>
      </c>
      <c r="F506" s="16">
        <f t="shared" si="56"/>
        <v>0.31952662721893488</v>
      </c>
      <c r="G506" s="20">
        <v>57025.84</v>
      </c>
    </row>
    <row r="507" spans="1:7">
      <c r="A507" s="39">
        <v>44203</v>
      </c>
      <c r="B507" s="18">
        <v>0.57070707070707072</v>
      </c>
      <c r="C507" s="18">
        <v>0.17676767676767677</v>
      </c>
      <c r="D507" s="18">
        <v>0.25252525252525254</v>
      </c>
      <c r="E507" s="34">
        <f t="shared" si="55"/>
        <v>1</v>
      </c>
      <c r="F507" s="16">
        <f t="shared" si="56"/>
        <v>0.31818181818181818</v>
      </c>
      <c r="G507" s="20">
        <v>59687.54</v>
      </c>
    </row>
    <row r="508" spans="1:7">
      <c r="A508" s="39">
        <v>44210</v>
      </c>
      <c r="B508" s="18">
        <v>0.56896551724137934</v>
      </c>
      <c r="C508" s="18">
        <v>0.21982758620689655</v>
      </c>
      <c r="D508" s="18">
        <v>0.21120689655172414</v>
      </c>
      <c r="E508" s="34">
        <f t="shared" ref="E508:E510" si="57">SUM(B508:D508)</f>
        <v>1</v>
      </c>
      <c r="F508" s="16">
        <f t="shared" ref="F508:F510" si="58">B508-D508</f>
        <v>0.35775862068965519</v>
      </c>
      <c r="G508" s="20">
        <v>58945.17</v>
      </c>
    </row>
    <row r="509" spans="1:7">
      <c r="A509" s="39">
        <v>44217</v>
      </c>
      <c r="B509" s="18">
        <v>0.46242774566473988</v>
      </c>
      <c r="C509" s="18">
        <v>0.24277456647398843</v>
      </c>
      <c r="D509" s="18">
        <v>0.2947976878612717</v>
      </c>
      <c r="E509" s="34">
        <f t="shared" si="57"/>
        <v>1</v>
      </c>
      <c r="F509" s="16">
        <f t="shared" si="58"/>
        <v>0.16763005780346818</v>
      </c>
      <c r="G509" s="20">
        <v>57226.74</v>
      </c>
    </row>
    <row r="510" spans="1:7">
      <c r="A510" s="39">
        <v>44224</v>
      </c>
      <c r="B510" s="18">
        <v>0.47391304347826085</v>
      </c>
      <c r="C510" s="18">
        <v>0.22608695652173913</v>
      </c>
      <c r="D510" s="18">
        <v>0.3</v>
      </c>
      <c r="E510" s="34">
        <f t="shared" si="57"/>
        <v>1</v>
      </c>
      <c r="F510" s="16">
        <f t="shared" si="58"/>
        <v>0.17391304347826086</v>
      </c>
      <c r="G510" s="20">
        <v>57797.95</v>
      </c>
    </row>
    <row r="511" spans="1:7">
      <c r="A511" s="39">
        <v>44231</v>
      </c>
      <c r="B511" s="18">
        <v>0.47572815533980584</v>
      </c>
      <c r="C511" s="18">
        <v>0.23786407766990292</v>
      </c>
      <c r="D511" s="18">
        <v>0.28640776699029125</v>
      </c>
      <c r="E511" s="34">
        <f t="shared" ref="E511:E521" si="59">SUM(B511:D511)</f>
        <v>1</v>
      </c>
      <c r="F511" s="16">
        <f t="shared" ref="F511:F521" si="60">B511-D511</f>
        <v>0.18932038834951459</v>
      </c>
      <c r="G511" s="20">
        <v>56669.86</v>
      </c>
    </row>
    <row r="512" spans="1:7">
      <c r="A512" s="39">
        <v>44238</v>
      </c>
      <c r="B512" s="18">
        <v>0.45959595959595961</v>
      </c>
      <c r="C512" s="18">
        <v>0.21717171717171718</v>
      </c>
      <c r="D512" s="18">
        <v>0.32323232323232326</v>
      </c>
      <c r="E512" s="34">
        <f t="shared" si="59"/>
        <v>1</v>
      </c>
      <c r="F512" s="16">
        <f t="shared" si="60"/>
        <v>0.13636363636363635</v>
      </c>
      <c r="G512" s="20">
        <v>57790.5</v>
      </c>
    </row>
    <row r="513" spans="1:7">
      <c r="A513" s="39">
        <v>44245</v>
      </c>
      <c r="B513" s="18">
        <v>0.49723756906077349</v>
      </c>
      <c r="C513" s="18">
        <v>0.23756906077348067</v>
      </c>
      <c r="D513" s="18">
        <v>0.26519337016574585</v>
      </c>
      <c r="E513" s="34">
        <f t="shared" si="59"/>
        <v>1</v>
      </c>
      <c r="F513" s="16">
        <f t="shared" si="60"/>
        <v>0.23204419889502764</v>
      </c>
      <c r="G513" s="20">
        <v>58684.46</v>
      </c>
    </row>
    <row r="514" spans="1:7">
      <c r="A514" s="39">
        <v>44252</v>
      </c>
      <c r="B514" s="18">
        <v>0.48341232227488151</v>
      </c>
      <c r="C514" s="18">
        <v>0.22274881516587677</v>
      </c>
      <c r="D514" s="18">
        <v>0.29383886255924169</v>
      </c>
      <c r="E514" s="34">
        <f t="shared" si="59"/>
        <v>1</v>
      </c>
      <c r="F514" s="16">
        <f t="shared" si="60"/>
        <v>0.18957345971563982</v>
      </c>
      <c r="G514" s="20">
        <v>57706.400000000001</v>
      </c>
    </row>
    <row r="515" spans="1:7">
      <c r="A515" s="39">
        <v>44259</v>
      </c>
      <c r="B515" s="18">
        <v>0.41666666666666669</v>
      </c>
      <c r="C515" s="18">
        <v>0.18333333333333332</v>
      </c>
      <c r="D515" s="18">
        <v>0.4</v>
      </c>
      <c r="E515" s="34">
        <f t="shared" si="59"/>
        <v>1</v>
      </c>
      <c r="F515" s="16">
        <f t="shared" si="60"/>
        <v>1.6666666666666663E-2</v>
      </c>
      <c r="G515" s="20">
        <v>57869.71</v>
      </c>
    </row>
    <row r="516" spans="1:7">
      <c r="A516" s="39">
        <v>44266</v>
      </c>
      <c r="B516" s="18">
        <v>0.44623655913978494</v>
      </c>
      <c r="C516" s="18">
        <v>0.22043010752688172</v>
      </c>
      <c r="D516" s="18">
        <v>0.33333333333333331</v>
      </c>
      <c r="E516" s="34">
        <f t="shared" si="59"/>
        <v>1</v>
      </c>
      <c r="F516" s="16">
        <f t="shared" si="60"/>
        <v>0.11290322580645162</v>
      </c>
      <c r="G516" s="20">
        <v>59028.6</v>
      </c>
    </row>
    <row r="517" spans="1:7">
      <c r="A517" s="39">
        <v>44273</v>
      </c>
      <c r="B517" s="18">
        <v>0.378698224852071</v>
      </c>
      <c r="C517" s="18">
        <v>0.24852071005917159</v>
      </c>
      <c r="D517" s="18">
        <v>0.37278106508875741</v>
      </c>
      <c r="E517" s="34">
        <f t="shared" si="59"/>
        <v>1</v>
      </c>
      <c r="F517" s="16">
        <f t="shared" si="60"/>
        <v>5.9171597633135842E-3</v>
      </c>
      <c r="G517" s="20">
        <v>58405.96</v>
      </c>
    </row>
    <row r="518" spans="1:7">
      <c r="A518" s="39">
        <v>44280</v>
      </c>
      <c r="B518" s="18">
        <v>0.39378238341968913</v>
      </c>
      <c r="C518" s="18">
        <v>0.27979274611398963</v>
      </c>
      <c r="D518" s="18">
        <v>0.32642487046632124</v>
      </c>
      <c r="E518" s="34">
        <f t="shared" si="59"/>
        <v>1</v>
      </c>
      <c r="F518" s="16">
        <f t="shared" si="60"/>
        <v>6.7357512953367893E-2</v>
      </c>
      <c r="G518" s="20">
        <v>56448.66</v>
      </c>
    </row>
    <row r="519" spans="1:7">
      <c r="A519" s="39">
        <v>44287</v>
      </c>
      <c r="B519" s="18">
        <v>0.45569620253164556</v>
      </c>
      <c r="C519" s="18">
        <v>0.24050632911392406</v>
      </c>
      <c r="D519" s="18">
        <v>0.30379746835443039</v>
      </c>
      <c r="E519" s="34">
        <f t="shared" si="59"/>
        <v>1</v>
      </c>
      <c r="F519" s="16">
        <f t="shared" si="60"/>
        <v>0.15189873417721517</v>
      </c>
      <c r="G519" s="20">
        <v>58512.71</v>
      </c>
    </row>
    <row r="520" spans="1:7">
      <c r="A520" s="39">
        <v>44294</v>
      </c>
      <c r="B520" s="18">
        <v>0.442</v>
      </c>
      <c r="C520" s="18">
        <v>0.30399999999999999</v>
      </c>
      <c r="D520" s="18">
        <v>0.254</v>
      </c>
      <c r="E520" s="34">
        <f t="shared" si="59"/>
        <v>1</v>
      </c>
      <c r="F520" s="16">
        <f t="shared" si="60"/>
        <v>0.188</v>
      </c>
      <c r="G520" s="20">
        <v>59435.58</v>
      </c>
    </row>
    <row r="521" spans="1:7">
      <c r="A521" s="33">
        <v>44301</v>
      </c>
      <c r="B521" s="16">
        <v>0.48499999999999999</v>
      </c>
      <c r="C521" s="16">
        <v>0.221</v>
      </c>
      <c r="D521" s="16">
        <v>0.29399999999999998</v>
      </c>
      <c r="E521" s="34">
        <f t="shared" si="59"/>
        <v>1</v>
      </c>
      <c r="F521" s="16">
        <f t="shared" si="60"/>
        <v>0.191</v>
      </c>
      <c r="G521" s="20">
        <v>60279</v>
      </c>
    </row>
    <row r="522" spans="1:7">
      <c r="A522" s="35"/>
      <c r="B522" s="36"/>
      <c r="C522" s="36"/>
      <c r="D522" s="36"/>
      <c r="E522" s="37"/>
      <c r="F522" s="36"/>
      <c r="G522" s="38"/>
    </row>
    <row r="524" spans="1:7">
      <c r="A524" s="8" t="s">
        <v>9</v>
      </c>
      <c r="B524" s="9">
        <f>AVERAGE(B4:B521)</f>
        <v>0.43661412225202839</v>
      </c>
      <c r="C524" s="9">
        <f>AVERAGE(C4:C521)</f>
        <v>0.22393257218545015</v>
      </c>
      <c r="D524" s="9">
        <f>AVERAGE(D4:D521)</f>
        <v>0.33945909706831301</v>
      </c>
      <c r="E524" s="10"/>
      <c r="F524" s="9">
        <f>AVERAGE(F4:F521)</f>
        <v>9.7155025183715563E-2</v>
      </c>
    </row>
    <row r="525" spans="1:7">
      <c r="A525" s="5" t="s">
        <v>10</v>
      </c>
      <c r="B525" s="3">
        <f>MAX(B4:B521)</f>
        <v>0.69259259259259254</v>
      </c>
      <c r="C525" s="3">
        <f>MAX(C4:C521)</f>
        <v>0.39917695473251003</v>
      </c>
      <c r="D525" s="3">
        <f>MAX(D4:D521)</f>
        <v>0.66535433070866146</v>
      </c>
      <c r="F525" s="3">
        <f>MAX(F4:F521)</f>
        <v>0.53581661891117305</v>
      </c>
    </row>
    <row r="526" spans="1:7">
      <c r="A526" s="8" t="s">
        <v>11</v>
      </c>
      <c r="B526" s="9">
        <f>MIN(B4:B521)</f>
        <v>0.20171673819742489</v>
      </c>
      <c r="C526" s="9">
        <f>MIN(C4:C521)</f>
        <v>0.10074626865671642</v>
      </c>
      <c r="D526" s="9">
        <f>MIN(D4:D521)</f>
        <v>0.131805157593123</v>
      </c>
      <c r="E526" s="10"/>
      <c r="F526" s="9">
        <f>MIN(F4:F521)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I1" workbookViewId="0">
      <selection activeCell="X21" sqref="X21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Piotr</cp:lastModifiedBy>
  <cp:lastPrinted>2019-08-16T05:30:36Z</cp:lastPrinted>
  <dcterms:created xsi:type="dcterms:W3CDTF">2012-05-08T11:00:09Z</dcterms:created>
  <dcterms:modified xsi:type="dcterms:W3CDTF">2021-04-16T15:54:11Z</dcterms:modified>
</cp:coreProperties>
</file>